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Retirement Corpus and SIP need" sheetId="2" r:id="rId1"/>
  </sheets>
  <calcPr calcId="124519" iterate="1" concurrentManualCount="1"/>
</workbook>
</file>

<file path=xl/calcChain.xml><?xml version="1.0" encoding="utf-8"?>
<calcChain xmlns="http://schemas.openxmlformats.org/spreadsheetml/2006/main">
  <c r="D23" i="2"/>
  <c r="D21"/>
  <c r="D18"/>
  <c r="D19"/>
  <c r="D20"/>
  <c r="D25" l="1"/>
</calcChain>
</file>

<file path=xl/sharedStrings.xml><?xml version="1.0" encoding="utf-8"?>
<sst xmlns="http://schemas.openxmlformats.org/spreadsheetml/2006/main" count="17" uniqueCount="17">
  <si>
    <t xml:space="preserve">Life Expectation </t>
  </si>
  <si>
    <t>Real Rate of Return</t>
  </si>
  <si>
    <t>Total Corpus need on Retirement</t>
  </si>
  <si>
    <t>RRR Monthly</t>
  </si>
  <si>
    <t xml:space="preserve">Effect rate </t>
  </si>
  <si>
    <t>Amount Need to Investment /Month</t>
  </si>
  <si>
    <t>Initial Investment</t>
  </si>
  <si>
    <t>Exp. per month on Retirement</t>
  </si>
  <si>
    <t>Retirement age</t>
  </si>
  <si>
    <t>Current age</t>
  </si>
  <si>
    <t>Present Exp. / Month</t>
  </si>
  <si>
    <t>Fill Only Green Blocks</t>
  </si>
  <si>
    <t>Retirement Corpus Calculator</t>
  </si>
  <si>
    <t>Expected Return Before Retirement</t>
  </si>
  <si>
    <t>Expected Return After Retirement</t>
  </si>
  <si>
    <t xml:space="preserve">Expected Inflation </t>
  </si>
  <si>
    <t>Exp. at Retirement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</si>
</sst>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7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Bodoni MT Black"/>
      <family val="1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8" fontId="0" fillId="0" borderId="0" xfId="0" applyNumberFormat="1"/>
    <xf numFmtId="0" fontId="0" fillId="0" borderId="0" xfId="0" applyAlignment="1">
      <alignment horizontal="center"/>
    </xf>
    <xf numFmtId="0" fontId="4" fillId="3" borderId="1" xfId="0" applyFont="1" applyFill="1" applyBorder="1" applyAlignment="1" applyProtection="1">
      <alignment horizontal="center"/>
    </xf>
    <xf numFmtId="1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5" fillId="6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9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justify" wrapText="1"/>
    </xf>
    <xf numFmtId="0" fontId="4" fillId="3" borderId="9" xfId="0" applyFont="1" applyFill="1" applyBorder="1" applyAlignment="1" applyProtection="1">
      <alignment horizontal="center" vertical="justify" wrapText="1"/>
    </xf>
    <xf numFmtId="9" fontId="2" fillId="2" borderId="8" xfId="0" applyNumberFormat="1" applyFont="1" applyFill="1" applyBorder="1" applyAlignment="1" applyProtection="1">
      <alignment horizontal="center" vertical="center"/>
      <protection locked="0"/>
    </xf>
    <xf numFmtId="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justify"/>
    </xf>
    <xf numFmtId="38" fontId="1" fillId="4" borderId="1" xfId="0" applyNumberFormat="1" applyFont="1" applyFill="1" applyBorder="1" applyAlignment="1" applyProtection="1">
      <alignment horizontal="center" vertical="center"/>
    </xf>
    <xf numFmtId="3" fontId="1" fillId="4" borderId="1" xfId="0" applyNumberFormat="1" applyFont="1" applyFill="1" applyBorder="1" applyAlignment="1" applyProtection="1">
      <alignment horizontal="center" vertical="center"/>
    </xf>
    <xf numFmtId="3" fontId="3" fillId="4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C1:F26"/>
  <sheetViews>
    <sheetView tabSelected="1" workbookViewId="0">
      <selection activeCell="G27" sqref="G27"/>
    </sheetView>
  </sheetViews>
  <sheetFormatPr defaultRowHeight="15"/>
  <cols>
    <col min="3" max="3" width="20.5703125" bestFit="1" customWidth="1"/>
    <col min="4" max="4" width="14.42578125" customWidth="1"/>
    <col min="6" max="6" width="18.28515625" customWidth="1"/>
  </cols>
  <sheetData>
    <row r="1" spans="3:6" ht="15.75" thickBot="1"/>
    <row r="2" spans="3:6">
      <c r="C2" s="10" t="s">
        <v>12</v>
      </c>
      <c r="D2" s="11"/>
      <c r="E2" s="12"/>
    </row>
    <row r="3" spans="3:6" ht="15.75" thickBot="1">
      <c r="C3" s="13"/>
      <c r="D3" s="14"/>
      <c r="E3" s="15"/>
    </row>
    <row r="4" spans="3:6" ht="18.75">
      <c r="C4" s="6"/>
      <c r="D4" s="6"/>
      <c r="E4" s="6"/>
    </row>
    <row r="5" spans="3:6">
      <c r="C5" s="5" t="s">
        <v>11</v>
      </c>
    </row>
    <row r="7" spans="3:6" ht="15.75">
      <c r="C7" s="3" t="s">
        <v>9</v>
      </c>
      <c r="D7" s="7">
        <v>40</v>
      </c>
    </row>
    <row r="8" spans="3:6" ht="15.75">
      <c r="C8" s="3" t="s">
        <v>8</v>
      </c>
      <c r="D8" s="7">
        <v>60</v>
      </c>
    </row>
    <row r="9" spans="3:6" ht="15.75">
      <c r="C9" s="3" t="s">
        <v>0</v>
      </c>
      <c r="D9" s="7">
        <v>80</v>
      </c>
    </row>
    <row r="10" spans="3:6" ht="15.75">
      <c r="C10" s="3" t="s">
        <v>15</v>
      </c>
      <c r="D10" s="8">
        <v>0.08</v>
      </c>
    </row>
    <row r="11" spans="3:6">
      <c r="C11" s="16" t="s">
        <v>13</v>
      </c>
      <c r="D11" s="18">
        <v>0.14000000000000001</v>
      </c>
    </row>
    <row r="12" spans="3:6">
      <c r="C12" s="17"/>
      <c r="D12" s="19"/>
    </row>
    <row r="13" spans="3:6" ht="14.25" customHeight="1">
      <c r="C13" s="16" t="s">
        <v>14</v>
      </c>
      <c r="D13" s="18">
        <v>0.08</v>
      </c>
    </row>
    <row r="14" spans="3:6" ht="15.75" customHeight="1">
      <c r="C14" s="17"/>
      <c r="D14" s="19"/>
    </row>
    <row r="15" spans="3:6" ht="15.75" customHeight="1">
      <c r="C15" s="3" t="s">
        <v>10</v>
      </c>
      <c r="D15" s="7">
        <v>20000</v>
      </c>
    </row>
    <row r="16" spans="3:6" ht="15.75">
      <c r="C16" s="3" t="s">
        <v>16</v>
      </c>
      <c r="D16" s="8">
        <v>0.7</v>
      </c>
      <c r="F16" s="2"/>
    </row>
    <row r="17" spans="3:6" ht="15.75">
      <c r="C17" s="3" t="s">
        <v>6</v>
      </c>
      <c r="D17" s="9">
        <v>0</v>
      </c>
    </row>
    <row r="18" spans="3:6" ht="12" hidden="1" customHeight="1">
      <c r="C18" s="3" t="s">
        <v>1</v>
      </c>
      <c r="D18" s="4">
        <f>(1-D10)/(1-D13)-1</f>
        <v>0</v>
      </c>
    </row>
    <row r="19" spans="3:6" ht="18.75" hidden="1" customHeight="1">
      <c r="C19" s="3" t="s">
        <v>4</v>
      </c>
      <c r="D19" s="4">
        <f>EFFECT(D11,12)/12</f>
        <v>1.2445169100596473E-2</v>
      </c>
    </row>
    <row r="20" spans="3:6" ht="19.5" hidden="1" customHeight="1">
      <c r="C20" s="3" t="s">
        <v>3</v>
      </c>
      <c r="D20" s="4">
        <f>D18/12</f>
        <v>0</v>
      </c>
    </row>
    <row r="21" spans="3:6">
      <c r="C21" s="20" t="s">
        <v>7</v>
      </c>
      <c r="D21" s="21">
        <f>FV(D10,(D8-D7),,D15)*D16/-1</f>
        <v>65253.400013890285</v>
      </c>
      <c r="F21" s="1"/>
    </row>
    <row r="22" spans="3:6">
      <c r="C22" s="20"/>
      <c r="D22" s="21"/>
    </row>
    <row r="23" spans="3:6">
      <c r="C23" s="20" t="s">
        <v>2</v>
      </c>
      <c r="D23" s="22">
        <f>PV(D20,(D9-D8)*12,D21)/-1</f>
        <v>15660816.003333669</v>
      </c>
      <c r="F23" s="1"/>
    </row>
    <row r="24" spans="3:6">
      <c r="C24" s="20"/>
      <c r="D24" s="22"/>
      <c r="F24" s="1"/>
    </row>
    <row r="25" spans="3:6">
      <c r="C25" s="20" t="s">
        <v>5</v>
      </c>
      <c r="D25" s="23">
        <f>PMT(D19,(D8-D7)*12,(-D17),D23)/-1</f>
        <v>10557.527997708026</v>
      </c>
    </row>
    <row r="26" spans="3:6">
      <c r="C26" s="20"/>
      <c r="D26" s="23"/>
      <c r="F26" s="1"/>
    </row>
  </sheetData>
  <sheetProtection selectLockedCells="1"/>
  <mergeCells count="11">
    <mergeCell ref="C21:C22"/>
    <mergeCell ref="C23:C24"/>
    <mergeCell ref="D21:D22"/>
    <mergeCell ref="D23:D24"/>
    <mergeCell ref="C25:C26"/>
    <mergeCell ref="D25:D26"/>
    <mergeCell ref="C2:E3"/>
    <mergeCell ref="C13:C14"/>
    <mergeCell ref="D13:D14"/>
    <mergeCell ref="C11:C12"/>
    <mergeCell ref="D11:D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Retirement Corpus and SIP need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2022-02-26T13:06:31Z</dcterms:modified>
</cp:coreProperties>
</file>